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728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I11" i="1"/>
  <c r="J11" i="1"/>
  <c r="H12" i="1"/>
  <c r="I12" i="1"/>
  <c r="J12" i="1"/>
  <c r="H13" i="1"/>
  <c r="I13" i="1"/>
  <c r="J13" i="1"/>
  <c r="H15" i="1"/>
  <c r="I15" i="1"/>
  <c r="J15" i="1"/>
  <c r="H16" i="1"/>
  <c r="I16" i="1"/>
  <c r="J16" i="1"/>
  <c r="H17" i="1"/>
  <c r="I17" i="1"/>
  <c r="J17" i="1"/>
  <c r="H18" i="1"/>
  <c r="I18" i="1"/>
  <c r="J18" i="1"/>
  <c r="G11" i="1"/>
  <c r="G12" i="1"/>
  <c r="G13" i="1"/>
  <c r="G15" i="1"/>
  <c r="G16" i="1"/>
  <c r="G17" i="1"/>
  <c r="G18" i="1"/>
  <c r="F11" i="1"/>
  <c r="F12" i="1"/>
  <c r="F13" i="1"/>
  <c r="F15" i="1"/>
  <c r="F16" i="1"/>
  <c r="F17" i="1"/>
  <c r="F18" i="1"/>
  <c r="C11" i="1"/>
  <c r="C12" i="1"/>
  <c r="C13" i="1"/>
  <c r="C15" i="1"/>
  <c r="C16" i="1"/>
  <c r="C17" i="1"/>
  <c r="C18" i="1"/>
  <c r="D11" i="1"/>
  <c r="E11" i="1"/>
  <c r="D12" i="1"/>
  <c r="E12" i="1"/>
  <c r="D13" i="1"/>
  <c r="E13" i="1"/>
  <c r="D15" i="1"/>
  <c r="E15" i="1"/>
  <c r="D16" i="1"/>
  <c r="E16" i="1"/>
  <c r="D17" i="1"/>
  <c r="E17" i="1"/>
  <c r="D18" i="1"/>
  <c r="E18" i="1"/>
  <c r="H6" i="1"/>
  <c r="I6" i="1"/>
  <c r="J6" i="1"/>
  <c r="H7" i="1"/>
  <c r="I7" i="1"/>
  <c r="J7" i="1"/>
  <c r="G6" i="1"/>
  <c r="G7" i="1"/>
  <c r="F6" i="1"/>
  <c r="F7" i="1"/>
  <c r="C6" i="1"/>
  <c r="C7" i="1"/>
  <c r="D6" i="1"/>
  <c r="E6" i="1"/>
  <c r="D7" i="1"/>
  <c r="E7" i="1"/>
  <c r="H4" i="1"/>
  <c r="I4" i="1"/>
  <c r="J4" i="1"/>
  <c r="G4" i="1"/>
  <c r="F4" i="1"/>
  <c r="C4" i="1"/>
  <c r="D4" i="1"/>
  <c r="E4" i="1"/>
  <c r="H10" i="1" l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<sst xmlns="http://schemas.openxmlformats.org/spreadsheetml/2006/main" count="31" uniqueCount="29">
  <si>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</si>
  <si>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</si>
  <si>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</si>
  <si>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</si>
  <si>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</si>
  <si>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</si>
  <si>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</si>
  <si>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</si>
  <si>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</si>
  <si>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</si>
  <si>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</si>
  <si>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</si>
  <si>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</si>
  <si>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</si>
  <si>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</si>
  <si>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</si>
  <si>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итого</t>
  </si>
  <si>
    <t>напиток</t>
  </si>
  <si>
    <t>Обед</t>
  </si>
  <si>
    <t>закуска</t>
  </si>
  <si>
    <t>1 блюдо</t>
  </si>
  <si>
    <t>2 блюдо</t>
  </si>
  <si>
    <t>Итого за день:</t>
  </si>
  <si>
    <t>хлеб черн.</t>
  </si>
  <si>
    <t>гарнир</t>
  </si>
  <si>
    <t>хлеб бел.</t>
  </si>
  <si>
    <t>хлеб</t>
  </si>
  <si>
    <t>фрукты</t>
  </si>
  <si>
    <t>МБОУ 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</si>
</sst>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2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3" fillId="3" borderId="14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8" fillId="4" borderId="14" xfId="0" applyFont="1" applyFill="1" applyBorder="1" applyAlignment="1">
      <alignment horizontal="center" vertical="center"/>
    </xf>
    <xf numFmtId="0" fontId="4" fillId="3" borderId="14" xfId="0" applyFont="1" applyFill="1" applyBorder="1" applyProtection="1"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/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0" fontId="8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vertical="top" wrapText="1"/>
    </xf>
    <xf numFmtId="0" fontId="0" fillId="0" borderId="0" xfId="0" applyBorder="1"/>
    <xf numFmtId="0" fontId="8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4" fillId="0" borderId="6" xfId="0" applyFont="1" applyBorder="1"/>
    <xf numFmtId="0" fontId="4" fillId="3" borderId="1" xfId="0" applyFont="1" applyFill="1" applyBorder="1" applyProtection="1">
      <protection locked="0"/>
    </xf>
    <xf numFmtId="0" fontId="4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5" fillId="3" borderId="3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0" fillId="0" borderId="11" xfId="0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1" fillId="3" borderId="1" xfId="0" applyFont="1" applyFill="1" applyBorder="1" applyProtection="1">
      <protection locked="0"/>
    </xf>
    <xf numFmtId="0" fontId="5" fillId="3" borderId="1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 xml:space="preserve">Омлет с зеленым горошком, сыр   "Российский" (порциями), йогурт "Фругурт"  2,5% (черника) </v>
          </cell>
          <cell r="F6">
            <v>280</v>
          </cell>
          <cell r="G6">
            <v>14.8</v>
          </cell>
          <cell r="H6">
            <v>18</v>
          </cell>
          <cell r="I6">
            <v>31</v>
          </cell>
          <cell r="J6">
            <v>324</v>
          </cell>
          <cell r="K6" t="str">
            <v>54-2о,97,692</v>
          </cell>
          <cell r="L6">
            <v>121.1</v>
          </cell>
        </row>
        <row r="179">
          <cell r="E179" t="str">
            <v>Напиток злаковый на молоке</v>
          </cell>
          <cell r="F179">
            <v>200</v>
          </cell>
          <cell r="G179">
            <v>2.5</v>
          </cell>
          <cell r="H179">
            <v>3</v>
          </cell>
          <cell r="I179">
            <v>29</v>
          </cell>
          <cell r="J179">
            <v>71</v>
          </cell>
          <cell r="K179">
            <v>692</v>
          </cell>
          <cell r="L179">
            <v>11.33</v>
          </cell>
        </row>
        <row r="180">
          <cell r="E180" t="str">
            <v>Хлеб пшеничный йодированный</v>
          </cell>
          <cell r="F180">
            <v>40</v>
          </cell>
          <cell r="G180">
            <v>3</v>
          </cell>
          <cell r="H180">
            <v>0</v>
          </cell>
          <cell r="I180">
            <v>23</v>
          </cell>
          <cell r="J180">
            <v>105</v>
          </cell>
          <cell r="K180">
            <v>0</v>
          </cell>
          <cell r="L180">
            <v>3.08</v>
          </cell>
        </row>
        <row r="185">
          <cell r="E185" t="str">
            <v>Овощи свежие (помидоры,огурцы)</v>
          </cell>
          <cell r="F185">
            <v>60</v>
          </cell>
          <cell r="G185">
            <v>0.57999999999999996</v>
          </cell>
          <cell r="H185">
            <v>0.9</v>
          </cell>
          <cell r="I185">
            <v>1.85</v>
          </cell>
          <cell r="J185">
            <v>37.6</v>
          </cell>
          <cell r="K185">
            <v>572</v>
          </cell>
          <cell r="L185">
            <v>16.86</v>
          </cell>
        </row>
        <row r="186">
          <cell r="E186" t="str">
            <v>Борщ с капустой и картофелем</v>
          </cell>
          <cell r="F186">
            <v>200</v>
          </cell>
          <cell r="G186">
            <v>4.8</v>
          </cell>
          <cell r="H186">
            <v>6.71</v>
          </cell>
          <cell r="I186">
            <v>10.4</v>
          </cell>
          <cell r="J186">
            <v>115</v>
          </cell>
          <cell r="K186">
            <v>110</v>
          </cell>
          <cell r="L186">
            <v>22.78</v>
          </cell>
        </row>
        <row r="187">
          <cell r="E187" t="str">
            <v>Рыба, запеченная с картофелем по-русски</v>
          </cell>
          <cell r="F187">
            <v>200</v>
          </cell>
          <cell r="G187">
            <v>13.77</v>
          </cell>
          <cell r="H187">
            <v>17.62</v>
          </cell>
          <cell r="I187">
            <v>26.49</v>
          </cell>
          <cell r="J187">
            <v>234.64</v>
          </cell>
          <cell r="K187">
            <v>521</v>
          </cell>
          <cell r="L187">
            <v>76.77</v>
          </cell>
        </row>
        <row r="189">
          <cell r="E189" t="str">
            <v>Сок персиковый "Диас" т/п</v>
          </cell>
          <cell r="F189">
            <v>200</v>
          </cell>
          <cell r="G189">
            <v>1</v>
          </cell>
          <cell r="H189">
            <v>0</v>
          </cell>
          <cell r="I189">
            <v>21.2</v>
          </cell>
          <cell r="J189">
            <v>96</v>
          </cell>
          <cell r="K189">
            <v>707</v>
          </cell>
          <cell r="L189">
            <v>35</v>
          </cell>
        </row>
        <row r="190">
          <cell r="E190" t="str">
            <v>Хлеб пшеничный йодированный</v>
          </cell>
          <cell r="F190">
            <v>60</v>
          </cell>
          <cell r="G190">
            <v>4.74</v>
          </cell>
          <cell r="H190">
            <v>0.6</v>
          </cell>
          <cell r="I190">
            <v>27</v>
          </cell>
          <cell r="J190">
            <v>146.76</v>
          </cell>
          <cell r="K190">
            <v>0</v>
          </cell>
          <cell r="L190">
            <v>4.62</v>
          </cell>
        </row>
        <row r="191">
          <cell r="E191" t="str">
            <v>Хлеб ржано-пшеничный</v>
          </cell>
          <cell r="F191">
            <v>30</v>
          </cell>
          <cell r="G191">
            <v>1.98</v>
          </cell>
          <cell r="H191">
            <v>0.36</v>
          </cell>
          <cell r="I191">
            <v>10.02</v>
          </cell>
          <cell r="J191">
            <v>42</v>
          </cell>
          <cell r="K191">
            <v>0</v>
          </cell>
          <cell r="L191">
            <v>2.79</v>
          </cell>
        </row>
        <row r="192">
          <cell r="E192" t="str">
            <v>Фрукты свежие</v>
          </cell>
          <cell r="F192">
            <v>150</v>
          </cell>
          <cell r="G192">
            <v>0.6</v>
          </cell>
          <cell r="H192">
            <v>0.6</v>
          </cell>
          <cell r="I192">
            <v>14.7</v>
          </cell>
          <cell r="J192">
            <v>66.599999999999994</v>
          </cell>
          <cell r="K192">
            <v>386</v>
          </cell>
          <cell r="L192">
            <v>30.77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11</v>
      </c>
      <c r="F1" s="5"/>
      <c r="I1" t="s">
        <v>1</v>
      </c>
      <c r="J1" s="4">
        <v>46197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45" t="s">
        <v>12</v>
      </c>
      <c r="D3" s="45" t="s">
        <v>4</v>
      </c>
      <c r="E3" s="45" t="s">
        <v>13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43.2" x14ac:dyDescent="0.3">
      <c r="A4" s="33" t="s">
        <v>10</v>
      </c>
      <c r="B4" s="35" t="s">
        <v>14</v>
      </c>
      <c r="C4" s="42" t="str">
        <f>[1]Лист1!$K$6</f>
        <v>54-2о,97,692</v>
      </c>
      <c r="D4" s="43" t="str">
        <f>[1]Лист1!E6</f>
        <v xml:space="preserve">Омлет с зеленым горошком, сыр   "Российский" (порциями), йогурт "Фругурт"  2,5% (черника) </v>
      </c>
      <c r="E4" s="42">
        <f>[1]Лист1!F6</f>
        <v>280</v>
      </c>
      <c r="F4" s="44">
        <f>[1]Лист1!$L$6</f>
        <v>121.1</v>
      </c>
      <c r="G4" s="47">
        <f>[1]Лист1!$J$6</f>
        <v>324</v>
      </c>
      <c r="H4" s="47">
        <f>[1]Лист1!G6</f>
        <v>14.8</v>
      </c>
      <c r="I4" s="47">
        <f>[1]Лист1!H6</f>
        <v>18</v>
      </c>
      <c r="J4" s="47">
        <f>[1]Лист1!I6</f>
        <v>31</v>
      </c>
    </row>
    <row r="5" spans="1:10" x14ac:dyDescent="0.3">
      <c r="A5" s="1"/>
      <c r="B5" s="38" t="s">
        <v>19</v>
      </c>
      <c r="C5" s="11"/>
      <c r="D5" s="27"/>
      <c r="E5" s="11"/>
      <c r="F5" s="13"/>
      <c r="G5" s="37"/>
      <c r="H5" s="37"/>
      <c r="I5" s="37"/>
      <c r="J5" s="37"/>
    </row>
    <row r="6" spans="1:10" x14ac:dyDescent="0.3">
      <c r="A6" s="1"/>
      <c r="B6" s="6" t="s">
        <v>15</v>
      </c>
      <c r="C6" s="8">
        <f>[1]Лист1!K179</f>
        <v>692</v>
      </c>
      <c r="D6" s="23" t="str">
        <f>[1]Лист1!E179</f>
        <v>Напиток злаковый на молоке</v>
      </c>
      <c r="E6" s="8">
        <f>[1]Лист1!F179</f>
        <v>200</v>
      </c>
      <c r="F6" s="10">
        <f>[1]Лист1!L179</f>
        <v>11.33</v>
      </c>
      <c r="G6" s="48">
        <f>[1]Лист1!J179</f>
        <v>71</v>
      </c>
      <c r="H6" s="48">
        <f>[1]Лист1!G179</f>
        <v>2.5</v>
      </c>
      <c r="I6" s="48">
        <f>[1]Лист1!H179</f>
        <v>3</v>
      </c>
      <c r="J6" s="48">
        <f>[1]Лист1!I179</f>
        <v>29</v>
      </c>
    </row>
    <row r="7" spans="1:10" x14ac:dyDescent="0.3">
      <c r="A7" s="1"/>
      <c r="B7" s="50" t="s">
        <v>26</v>
      </c>
      <c r="C7" s="11">
        <f>[1]Лист1!K180</f>
        <v>0</v>
      </c>
      <c r="D7" s="27" t="str">
        <f>[1]Лист1!E180</f>
        <v>Хлеб пшеничный йодированный</v>
      </c>
      <c r="E7" s="11">
        <f>[1]Лист1!F180</f>
        <v>40</v>
      </c>
      <c r="F7" s="9">
        <f>[1]Лист1!L180</f>
        <v>3.08</v>
      </c>
      <c r="G7" s="11">
        <f>[1]Лист1!J180</f>
        <v>105</v>
      </c>
      <c r="H7" s="11">
        <f>[1]Лист1!G180</f>
        <v>3</v>
      </c>
      <c r="I7" s="11">
        <f>[1]Лист1!H180</f>
        <v>0</v>
      </c>
      <c r="J7" s="11">
        <f>[1]Лист1!I180</f>
        <v>23</v>
      </c>
    </row>
    <row r="8" spans="1:10" x14ac:dyDescent="0.3">
      <c r="A8" s="1"/>
      <c r="B8" s="40"/>
      <c r="C8" s="25"/>
      <c r="D8" s="22"/>
      <c r="E8" s="8"/>
      <c r="F8" s="9"/>
      <c r="G8" s="9"/>
      <c r="H8" s="9"/>
      <c r="I8" s="9"/>
      <c r="J8" s="9"/>
    </row>
    <row r="9" spans="1:10" ht="15" thickBot="1" x14ac:dyDescent="0.35">
      <c r="A9" s="1"/>
      <c r="B9" s="36"/>
      <c r="C9" s="8"/>
      <c r="D9" s="23"/>
      <c r="E9" s="8"/>
      <c r="F9" s="10"/>
      <c r="G9" s="24"/>
      <c r="H9" s="24"/>
      <c r="I9" s="24"/>
      <c r="J9" s="24"/>
    </row>
    <row r="10" spans="1:10" ht="15" thickBot="1" x14ac:dyDescent="0.35">
      <c r="A10" s="14"/>
      <c r="B10" s="15" t="s">
        <v>16</v>
      </c>
      <c r="C10" s="19"/>
      <c r="D10" s="20"/>
      <c r="E10" s="29">
        <v>520</v>
      </c>
      <c r="F10" s="29">
        <f t="shared" ref="F10:J10" si="0">SUM(F3:F9)</f>
        <v>135.51000000000002</v>
      </c>
      <c r="G10" s="29">
        <f t="shared" si="0"/>
        <v>500</v>
      </c>
      <c r="H10" s="29">
        <f t="shared" si="0"/>
        <v>20.3</v>
      </c>
      <c r="I10" s="29">
        <f t="shared" si="0"/>
        <v>21</v>
      </c>
      <c r="J10" s="29">
        <f t="shared" si="0"/>
        <v>83</v>
      </c>
    </row>
    <row r="11" spans="1:10" x14ac:dyDescent="0.3">
      <c r="A11" s="60" t="s">
        <v>18</v>
      </c>
      <c r="B11" s="38" t="s">
        <v>19</v>
      </c>
      <c r="C11" s="8">
        <f>[1]Лист1!K185</f>
        <v>572</v>
      </c>
      <c r="D11" s="26" t="str">
        <f>[1]Лист1!E185</f>
        <v>Овощи свежие (помидоры,огурцы)</v>
      </c>
      <c r="E11" s="8">
        <f>[1]Лист1!F185</f>
        <v>60</v>
      </c>
      <c r="F11" s="9">
        <f>[1]Лист1!L185</f>
        <v>16.86</v>
      </c>
      <c r="G11" s="8">
        <f>[1]Лист1!J185</f>
        <v>37.6</v>
      </c>
      <c r="H11" s="8">
        <f>[1]Лист1!G185</f>
        <v>0.57999999999999996</v>
      </c>
      <c r="I11" s="8">
        <f>[1]Лист1!H185</f>
        <v>0.9</v>
      </c>
      <c r="J11" s="8">
        <f>[1]Лист1!I185</f>
        <v>1.85</v>
      </c>
    </row>
    <row r="12" spans="1:10" x14ac:dyDescent="0.3">
      <c r="A12" s="61"/>
      <c r="B12" s="38" t="s">
        <v>20</v>
      </c>
      <c r="C12" s="11">
        <f>[1]Лист1!K186</f>
        <v>110</v>
      </c>
      <c r="D12" s="27" t="str">
        <f>[1]Лист1!E186</f>
        <v>Борщ с капустой и картофелем</v>
      </c>
      <c r="E12" s="11">
        <f>[1]Лист1!F186</f>
        <v>200</v>
      </c>
      <c r="F12" s="13">
        <f>[1]Лист1!L186</f>
        <v>22.78</v>
      </c>
      <c r="G12" s="11">
        <f>[1]Лист1!J186</f>
        <v>115</v>
      </c>
      <c r="H12" s="11">
        <f>[1]Лист1!G186</f>
        <v>4.8</v>
      </c>
      <c r="I12" s="11">
        <f>[1]Лист1!H186</f>
        <v>6.71</v>
      </c>
      <c r="J12" s="11">
        <f>[1]Лист1!I186</f>
        <v>10.4</v>
      </c>
    </row>
    <row r="13" spans="1:10" x14ac:dyDescent="0.3">
      <c r="A13" s="61"/>
      <c r="B13" s="38" t="s">
        <v>21</v>
      </c>
      <c r="C13" s="11">
        <f>[1]Лист1!K187</f>
        <v>521</v>
      </c>
      <c r="D13" s="27" t="str">
        <f>[1]Лист1!E187</f>
        <v>Рыба, запеченная с картофелем по-русски</v>
      </c>
      <c r="E13" s="11">
        <f>[1]Лист1!F187</f>
        <v>200</v>
      </c>
      <c r="F13" s="13">
        <f>[1]Лист1!L187</f>
        <v>76.77</v>
      </c>
      <c r="G13" s="11">
        <f>[1]Лист1!J187</f>
        <v>234.64</v>
      </c>
      <c r="H13" s="11">
        <f>[1]Лист1!G187</f>
        <v>13.77</v>
      </c>
      <c r="I13" s="11">
        <f>[1]Лист1!H187</f>
        <v>17.62</v>
      </c>
      <c r="J13" s="11">
        <f>[1]Лист1!I187</f>
        <v>26.49</v>
      </c>
    </row>
    <row r="14" spans="1:10" x14ac:dyDescent="0.3">
      <c r="A14" s="61"/>
      <c r="B14" s="38" t="s">
        <v>24</v>
      </c>
      <c r="C14" s="8"/>
      <c r="D14" s="22"/>
      <c r="E14" s="11"/>
      <c r="F14" s="9"/>
      <c r="G14" s="9"/>
      <c r="H14" s="39"/>
      <c r="I14" s="9"/>
      <c r="J14" s="9"/>
    </row>
    <row r="15" spans="1:10" x14ac:dyDescent="0.3">
      <c r="A15" s="61"/>
      <c r="B15" s="38" t="s">
        <v>17</v>
      </c>
      <c r="C15" s="12">
        <f>[1]Лист1!K189</f>
        <v>707</v>
      </c>
      <c r="D15" s="22" t="str">
        <f>[1]Лист1!E189</f>
        <v>Сок персиковый "Диас" т/п</v>
      </c>
      <c r="E15" s="8">
        <f>[1]Лист1!F189</f>
        <v>200</v>
      </c>
      <c r="F15" s="9">
        <f>[1]Лист1!L189</f>
        <v>35</v>
      </c>
      <c r="G15" s="8">
        <f>[1]Лист1!J189</f>
        <v>96</v>
      </c>
      <c r="H15" s="8">
        <f>[1]Лист1!G189</f>
        <v>1</v>
      </c>
      <c r="I15" s="8">
        <f>[1]Лист1!H189</f>
        <v>0</v>
      </c>
      <c r="J15" s="8">
        <f>[1]Лист1!I189</f>
        <v>21.2</v>
      </c>
    </row>
    <row r="16" spans="1:10" x14ac:dyDescent="0.3">
      <c r="A16" s="41"/>
      <c r="B16" s="38" t="s">
        <v>25</v>
      </c>
      <c r="C16" s="12">
        <f>[1]Лист1!K190</f>
        <v>0</v>
      </c>
      <c r="D16" s="22" t="str">
        <f>[1]Лист1!E190</f>
        <v>Хлеб пшеничный йодированный</v>
      </c>
      <c r="E16" s="8">
        <f>[1]Лист1!F190</f>
        <v>60</v>
      </c>
      <c r="F16" s="9">
        <f>[1]Лист1!L190</f>
        <v>4.62</v>
      </c>
      <c r="G16" s="8">
        <f>[1]Лист1!J190</f>
        <v>146.76</v>
      </c>
      <c r="H16" s="8">
        <f>[1]Лист1!G190</f>
        <v>4.74</v>
      </c>
      <c r="I16" s="8">
        <f>[1]Лист1!H190</f>
        <v>0.6</v>
      </c>
      <c r="J16" s="8">
        <f>[1]Лист1!I190</f>
        <v>27</v>
      </c>
    </row>
    <row r="17" spans="1:10" x14ac:dyDescent="0.3">
      <c r="A17" s="34"/>
      <c r="B17" s="38" t="s">
        <v>23</v>
      </c>
      <c r="C17" s="12">
        <f>[1]Лист1!K191</f>
        <v>0</v>
      </c>
      <c r="D17" s="22" t="str">
        <f>[1]Лист1!E191</f>
        <v>Хлеб ржано-пшеничный</v>
      </c>
      <c r="E17" s="8">
        <f>[1]Лист1!F191</f>
        <v>30</v>
      </c>
      <c r="F17" s="13">
        <f>[1]Лист1!L191</f>
        <v>2.79</v>
      </c>
      <c r="G17" s="8">
        <f>[1]Лист1!J191</f>
        <v>42</v>
      </c>
      <c r="H17" s="8">
        <f>[1]Лист1!G191</f>
        <v>1.98</v>
      </c>
      <c r="I17" s="8">
        <f>[1]Лист1!H191</f>
        <v>0.36</v>
      </c>
      <c r="J17" s="8">
        <f>[1]Лист1!I191</f>
        <v>10.02</v>
      </c>
    </row>
    <row r="18" spans="1:10" x14ac:dyDescent="0.3">
      <c r="A18" s="49"/>
      <c r="B18" s="7" t="s">
        <v>27</v>
      </c>
      <c r="C18" s="51">
        <f>[1]Лист1!K192</f>
        <v>386</v>
      </c>
      <c r="D18" s="52" t="str">
        <f>[1]Лист1!E192</f>
        <v>Фрукты свежие</v>
      </c>
      <c r="E18" s="53">
        <f>[1]Лист1!F192</f>
        <v>150</v>
      </c>
      <c r="F18" s="54">
        <f>[1]Лист1!L192</f>
        <v>30.77</v>
      </c>
      <c r="G18" s="53">
        <f>[1]Лист1!J192</f>
        <v>66.599999999999994</v>
      </c>
      <c r="H18" s="53">
        <f>[1]Лист1!G192</f>
        <v>0.6</v>
      </c>
      <c r="I18" s="53">
        <f>[1]Лист1!H192</f>
        <v>0.6</v>
      </c>
      <c r="J18" s="53">
        <f>[1]Лист1!I192</f>
        <v>14.7</v>
      </c>
    </row>
    <row r="19" spans="1:10" ht="15" thickBot="1" x14ac:dyDescent="0.35">
      <c r="A19" s="7"/>
      <c r="B19" s="16" t="s">
        <v>16</v>
      </c>
      <c r="C19" s="21"/>
      <c r="D19" s="21"/>
      <c r="E19" s="28">
        <v>900</v>
      </c>
      <c r="F19" s="28">
        <v>189.59</v>
      </c>
      <c r="G19" s="28">
        <v>738.6</v>
      </c>
      <c r="H19" s="28">
        <v>27.47</v>
      </c>
      <c r="I19" s="28">
        <v>26.79</v>
      </c>
      <c r="J19" s="28">
        <v>111.66</v>
      </c>
    </row>
    <row r="20" spans="1:10" ht="15.75" customHeight="1" thickBot="1" x14ac:dyDescent="0.35">
      <c r="A20" s="17"/>
      <c r="B20" s="58" t="s">
        <v>22</v>
      </c>
      <c r="C20" s="59"/>
      <c r="D20" s="30"/>
      <c r="E20" s="18">
        <f t="shared" ref="E20:J20" si="1">E10+E19</f>
        <v>1420</v>
      </c>
      <c r="F20" s="18">
        <f t="shared" si="1"/>
        <v>325.10000000000002</v>
      </c>
      <c r="G20" s="18">
        <f t="shared" si="1"/>
        <v>1238.5999999999999</v>
      </c>
      <c r="H20" s="18">
        <f t="shared" si="1"/>
        <v>47.769999999999996</v>
      </c>
      <c r="I20" s="18">
        <f t="shared" si="1"/>
        <v>47.79</v>
      </c>
      <c r="J20" s="32">
        <f t="shared" si="1"/>
        <v>194.66</v>
      </c>
    </row>
    <row r="21" spans="1:10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3">
    <mergeCell ref="B1:D1"/>
    <mergeCell ref="B20:C20"/>
    <mergeCell ref="A11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2026-06-25T07:02:38Z</dcterms:modified>
</cp:coreProperties>
</file>