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7728"/>
  </bookViews>
  <sheets>
    <sheet name="1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C11" i="1"/>
  <c r="C12" i="1"/>
  <c r="C13" i="1"/>
  <c r="C14" i="1"/>
  <c r="C15" i="1"/>
  <c r="C16" i="1"/>
  <c r="C17" i="1"/>
  <c r="G11" i="1"/>
  <c r="G12" i="1"/>
  <c r="G13" i="1"/>
  <c r="G14" i="1"/>
  <c r="G15" i="1"/>
  <c r="G16" i="1"/>
  <c r="G17" i="1"/>
  <c r="H11" i="1"/>
  <c r="I11" i="1"/>
  <c r="J11" i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F8" i="1"/>
  <c r="C8" i="1"/>
  <c r="G8" i="1"/>
  <c r="H8" i="1"/>
  <c r="I8" i="1"/>
  <c r="J8" i="1"/>
  <c r="D8" i="1"/>
  <c r="E8" i="1"/>
  <c r="F6" i="1"/>
  <c r="C6" i="1"/>
  <c r="G6" i="1"/>
  <c r="H6" i="1"/>
  <c r="I6" i="1"/>
  <c r="J6" i="1"/>
  <c r="D6" i="1"/>
  <c r="E6" i="1"/>
  <c r="F4" i="1"/>
  <c r="C4" i="1"/>
  <c r="G4" i="1"/>
  <c r="H4" i="1"/>
  <c r="I4" i="1"/>
  <c r="J4" i="1"/>
  <c r="D4" i="1"/>
  <c r="E4" i="1"/>
  <c r="F10" i="1" l="1"/>
  <c r="E20" i="1" l="1"/>
  <c r="G20" i="1"/>
  <c r="F20" i="1"/>
  <c r="J20" i="1"/>
  <c r="I20" i="1"/>
  <c r="H2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<sst xmlns="http://schemas.openxmlformats.org/spreadsheetml/2006/main" count="31" uniqueCount="29">
  <si>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</si>
  <si>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</si>
  <si>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</si>
  <si>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</si>
  <si>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</si>
  <si>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</si>
  <si>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</si>
  <si>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</si>
  <si>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</si>
  <si>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</si>
  <si>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</si>
  <si>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</si>
  <si>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</si>
  <si>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</si>
  <si>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</si>
  <si>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</si>
  <si>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итого</t>
  </si>
  <si>
    <t>напиток</t>
  </si>
  <si>
    <t>Обед</t>
  </si>
  <si>
    <t>закуска</t>
  </si>
  <si>
    <t>1 блюдо</t>
  </si>
  <si>
    <t>2 блюдо</t>
  </si>
  <si>
    <t>Итого за день:</t>
  </si>
  <si>
    <t>хлеб черн.</t>
  </si>
  <si>
    <t>гарнир</t>
  </si>
  <si>
    <t>хлеб бел.</t>
  </si>
  <si>
    <t>хлеб</t>
  </si>
  <si>
    <t>фрукты</t>
  </si>
  <si>
    <t>МБОУ  Уютненская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</si>
</sst>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61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0" fillId="0" borderId="12" xfId="0" applyBorder="1"/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0" fillId="0" borderId="13" xfId="0" applyBorder="1"/>
    <xf numFmtId="0" fontId="2" fillId="3" borderId="14" xfId="0" applyFont="1" applyFill="1" applyBorder="1" applyAlignment="1" applyProtection="1">
      <alignment horizontal="right"/>
      <protection locked="0"/>
    </xf>
    <xf numFmtId="0" fontId="2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7" fillId="4" borderId="14" xfId="0" applyFont="1" applyFill="1" applyBorder="1" applyAlignment="1">
      <alignment horizontal="center" vertical="center"/>
    </xf>
    <xf numFmtId="0" fontId="3" fillId="3" borderId="14" xfId="0" applyFont="1" applyFill="1" applyBorder="1" applyProtection="1">
      <protection locked="0"/>
    </xf>
    <xf numFmtId="0" fontId="3" fillId="3" borderId="14" xfId="0" applyFont="1" applyFill="1" applyBorder="1" applyAlignment="1" applyProtection="1">
      <alignment wrapText="1"/>
      <protection locked="0"/>
    </xf>
    <xf numFmtId="0" fontId="3" fillId="0" borderId="12" xfId="0" applyFont="1" applyBorder="1"/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/>
    <xf numFmtId="0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vertical="top" wrapText="1"/>
    </xf>
    <xf numFmtId="0" fontId="0" fillId="0" borderId="0" xfId="0" applyBorder="1"/>
    <xf numFmtId="0" fontId="7" fillId="4" borderId="15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3" fillId="0" borderId="6" xfId="0" applyFont="1" applyBorder="1"/>
    <xf numFmtId="0" fontId="3" fillId="3" borderId="1" xfId="0" applyFont="1" applyFill="1" applyBorder="1" applyProtection="1">
      <protection locked="0"/>
    </xf>
    <xf numFmtId="0" fontId="3" fillId="3" borderId="1" xfId="0" applyNumberFormat="1" applyFont="1" applyFill="1" applyBorder="1" applyAlignment="1">
      <alignment horizontal="center"/>
    </xf>
    <xf numFmtId="0" fontId="0" fillId="0" borderId="1" xfId="0" applyBorder="1"/>
    <xf numFmtId="2" fontId="4" fillId="3" borderId="3" xfId="0" applyNumberFormat="1" applyFont="1" applyFill="1" applyBorder="1" applyAlignment="1">
      <alignment horizontal="center" wrapText="1"/>
    </xf>
    <xf numFmtId="0" fontId="0" fillId="0" borderId="11" xfId="0" applyBorder="1" applyAlignment="1">
      <alignment horizontal="center" vertical="top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wrapText="1"/>
    </xf>
    <xf numFmtId="2" fontId="5" fillId="3" borderId="4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5" fillId="3" borderId="4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 vertical="top"/>
    </xf>
    <xf numFmtId="0" fontId="1" fillId="3" borderId="1" xfId="0" applyFont="1" applyFill="1" applyBorder="1" applyProtection="1">
      <protection locked="0"/>
    </xf>
    <xf numFmtId="0" fontId="4" fillId="3" borderId="12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6-sm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15">
          <cell r="E215" t="str">
            <v xml:space="preserve">Каша  "Дружба",оладьи с молоком сгущенным
</v>
          </cell>
          <cell r="F215">
            <v>315</v>
          </cell>
          <cell r="G215">
            <v>20</v>
          </cell>
          <cell r="H215">
            <v>21</v>
          </cell>
          <cell r="I215">
            <v>67</v>
          </cell>
          <cell r="J215">
            <v>454.1</v>
          </cell>
          <cell r="K215">
            <v>302.733</v>
          </cell>
          <cell r="L215">
            <v>65.11</v>
          </cell>
        </row>
        <row r="217">
          <cell r="E217" t="str">
            <v>Чай с сахаром</v>
          </cell>
          <cell r="F217">
            <v>200</v>
          </cell>
          <cell r="G217">
            <v>0.19</v>
          </cell>
          <cell r="H217">
            <v>0.04</v>
          </cell>
          <cell r="I217">
            <v>10.98</v>
          </cell>
          <cell r="J217">
            <v>43.9</v>
          </cell>
          <cell r="K217">
            <v>883</v>
          </cell>
          <cell r="L217">
            <v>3.6</v>
          </cell>
        </row>
        <row r="219">
          <cell r="E219" t="str">
            <v>Персики свежие</v>
          </cell>
          <cell r="F219">
            <v>130</v>
          </cell>
          <cell r="G219">
            <v>1.8</v>
          </cell>
          <cell r="H219">
            <v>0.36</v>
          </cell>
          <cell r="I219">
            <v>6.97</v>
          </cell>
          <cell r="J219">
            <v>59.9</v>
          </cell>
          <cell r="K219">
            <v>386</v>
          </cell>
          <cell r="L219">
            <v>46.05</v>
          </cell>
        </row>
        <row r="223">
          <cell r="E223" t="str">
            <v>Гарнир из овощей (помидоры,зеленый горошек консервированный,зелень)</v>
          </cell>
          <cell r="F223">
            <v>60</v>
          </cell>
          <cell r="G223">
            <v>1.17</v>
          </cell>
          <cell r="H223">
            <v>2.4700000000000002</v>
          </cell>
          <cell r="I223">
            <v>1.6</v>
          </cell>
          <cell r="J223">
            <v>46</v>
          </cell>
          <cell r="K223">
            <v>576</v>
          </cell>
          <cell r="L223">
            <v>29.26</v>
          </cell>
        </row>
        <row r="224">
          <cell r="E224" t="str">
            <v>Суп картофельный с макаронными изделиями (вермишель)</v>
          </cell>
          <cell r="F224">
            <v>200</v>
          </cell>
          <cell r="G224">
            <v>3.17</v>
          </cell>
          <cell r="H224">
            <v>3.77</v>
          </cell>
          <cell r="I224">
            <v>28.5</v>
          </cell>
          <cell r="J224">
            <v>139.69</v>
          </cell>
          <cell r="K224">
            <v>140</v>
          </cell>
          <cell r="L224">
            <v>21</v>
          </cell>
        </row>
        <row r="225">
          <cell r="E225" t="str">
            <v>Зразы рубленые</v>
          </cell>
          <cell r="F225">
            <v>90</v>
          </cell>
          <cell r="G225">
            <v>10.9</v>
          </cell>
          <cell r="H225">
            <v>12.9</v>
          </cell>
          <cell r="I225">
            <v>9.3800000000000008</v>
          </cell>
          <cell r="J225">
            <v>163</v>
          </cell>
          <cell r="K225">
            <v>456</v>
          </cell>
          <cell r="L225">
            <v>74</v>
          </cell>
        </row>
        <row r="226">
          <cell r="E226" t="str">
            <v>Картофель    отварной  (молодой)</v>
          </cell>
          <cell r="F226">
            <v>150</v>
          </cell>
          <cell r="G226">
            <v>3.88</v>
          </cell>
          <cell r="H226">
            <v>5.7</v>
          </cell>
          <cell r="I226">
            <v>16.7</v>
          </cell>
          <cell r="J226">
            <v>95</v>
          </cell>
          <cell r="K226">
            <v>203</v>
          </cell>
          <cell r="L226">
            <v>43.67</v>
          </cell>
        </row>
        <row r="227">
          <cell r="E227" t="str">
            <v>Сок фруктовый мультифрукт "Диас"т/п</v>
          </cell>
          <cell r="F227">
            <v>200</v>
          </cell>
          <cell r="G227">
            <v>0.5</v>
          </cell>
          <cell r="H227">
            <v>0.1</v>
          </cell>
          <cell r="I227">
            <v>11</v>
          </cell>
          <cell r="J227">
            <v>98</v>
          </cell>
          <cell r="K227">
            <v>707</v>
          </cell>
          <cell r="L227">
            <v>35</v>
          </cell>
        </row>
        <row r="228">
          <cell r="E228" t="str">
            <v>Хлеб пшеничный йодированный</v>
          </cell>
          <cell r="F228">
            <v>60</v>
          </cell>
          <cell r="G228">
            <v>4.74</v>
          </cell>
          <cell r="H228">
            <v>0.6</v>
          </cell>
          <cell r="I228">
            <v>27</v>
          </cell>
          <cell r="J228">
            <v>146.76</v>
          </cell>
          <cell r="K228">
            <v>0</v>
          </cell>
          <cell r="L228">
            <v>4.62</v>
          </cell>
        </row>
        <row r="229">
          <cell r="E229" t="str">
            <v>Хлеб ржано-пшеничный</v>
          </cell>
          <cell r="F229">
            <v>30</v>
          </cell>
          <cell r="G229">
            <v>1.98</v>
          </cell>
          <cell r="H229">
            <v>0.36</v>
          </cell>
          <cell r="I229">
            <v>10.02</v>
          </cell>
          <cell r="J229">
            <v>42</v>
          </cell>
          <cell r="K229">
            <v>0</v>
          </cell>
          <cell r="L229">
            <v>2.79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M4" sqref="M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28</v>
      </c>
      <c r="C1" s="55"/>
      <c r="D1" s="56"/>
      <c r="E1" t="s">
        <v>11</v>
      </c>
      <c r="F1" s="5"/>
      <c r="I1" t="s">
        <v>1</v>
      </c>
      <c r="J1" s="4">
        <v>46199</v>
      </c>
    </row>
    <row r="2" spans="1:10" ht="7.5" customHeight="1" thickBot="1" x14ac:dyDescent="0.35"/>
    <row r="3" spans="1:10" ht="15" thickBot="1" x14ac:dyDescent="0.35">
      <c r="A3" s="2" t="s">
        <v>2</v>
      </c>
      <c r="B3" s="3" t="s">
        <v>3</v>
      </c>
      <c r="C3" s="44" t="s">
        <v>12</v>
      </c>
      <c r="D3" s="44" t="s">
        <v>4</v>
      </c>
      <c r="E3" s="44" t="s">
        <v>13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ht="43.2" x14ac:dyDescent="0.3">
      <c r="A4" s="33" t="s">
        <v>10</v>
      </c>
      <c r="B4" s="35" t="s">
        <v>14</v>
      </c>
      <c r="C4" s="41">
        <f>[1]Лист1!$K$215</f>
        <v>302.733</v>
      </c>
      <c r="D4" s="42" t="str">
        <f>[1]Лист1!E215</f>
        <v xml:space="preserve">Каша  "Дружба",оладьи с молоком сгущенным
</v>
      </c>
      <c r="E4" s="41">
        <f>[1]Лист1!F215</f>
        <v>315</v>
      </c>
      <c r="F4" s="43">
        <f>[1]Лист1!$L$215</f>
        <v>65.11</v>
      </c>
      <c r="G4" s="46">
        <f>[1]Лист1!$J$215</f>
        <v>454.1</v>
      </c>
      <c r="H4" s="46">
        <f>[1]Лист1!G215</f>
        <v>20</v>
      </c>
      <c r="I4" s="46">
        <f>[1]Лист1!H215</f>
        <v>21</v>
      </c>
      <c r="J4" s="46">
        <f>[1]Лист1!I215</f>
        <v>67</v>
      </c>
    </row>
    <row r="5" spans="1:10" x14ac:dyDescent="0.3">
      <c r="A5" s="1"/>
      <c r="B5" s="38" t="s">
        <v>19</v>
      </c>
      <c r="C5" s="11"/>
      <c r="D5" s="27"/>
      <c r="E5" s="11"/>
      <c r="F5" s="13"/>
      <c r="G5" s="37"/>
      <c r="H5" s="37"/>
      <c r="I5" s="37"/>
      <c r="J5" s="37"/>
    </row>
    <row r="6" spans="1:10" x14ac:dyDescent="0.3">
      <c r="A6" s="1"/>
      <c r="B6" s="6" t="s">
        <v>15</v>
      </c>
      <c r="C6" s="8">
        <f>[1]Лист1!$K$217</f>
        <v>883</v>
      </c>
      <c r="D6" s="23" t="str">
        <f>[1]Лист1!E217</f>
        <v>Чай с сахаром</v>
      </c>
      <c r="E6" s="8">
        <f>[1]Лист1!F217</f>
        <v>200</v>
      </c>
      <c r="F6" s="10">
        <f>[1]Лист1!$L$217</f>
        <v>3.6</v>
      </c>
      <c r="G6" s="47">
        <f>[1]Лист1!$J$217</f>
        <v>43.9</v>
      </c>
      <c r="H6" s="47">
        <f>[1]Лист1!G217</f>
        <v>0.19</v>
      </c>
      <c r="I6" s="47">
        <f>[1]Лист1!H217</f>
        <v>0.04</v>
      </c>
      <c r="J6" s="47">
        <f>[1]Лист1!I217</f>
        <v>10.98</v>
      </c>
    </row>
    <row r="7" spans="1:10" x14ac:dyDescent="0.3">
      <c r="A7" s="1"/>
      <c r="B7" s="49" t="s">
        <v>26</v>
      </c>
      <c r="C7" s="11"/>
      <c r="D7" s="27"/>
      <c r="E7" s="11"/>
      <c r="F7" s="9"/>
      <c r="G7" s="11"/>
      <c r="H7" s="11"/>
      <c r="I7" s="11"/>
      <c r="J7" s="11"/>
    </row>
    <row r="8" spans="1:10" x14ac:dyDescent="0.3">
      <c r="A8" s="1"/>
      <c r="B8" s="7" t="s">
        <v>27</v>
      </c>
      <c r="C8" s="25">
        <f>[1]Лист1!$K$219</f>
        <v>386</v>
      </c>
      <c r="D8" s="22" t="str">
        <f>[1]Лист1!E219</f>
        <v>Персики свежие</v>
      </c>
      <c r="E8" s="8">
        <f>[1]Лист1!F219</f>
        <v>130</v>
      </c>
      <c r="F8" s="9">
        <f>[1]Лист1!$L$219</f>
        <v>46.05</v>
      </c>
      <c r="G8" s="9">
        <f>[1]Лист1!$J$219</f>
        <v>59.9</v>
      </c>
      <c r="H8" s="9">
        <f>[1]Лист1!G219</f>
        <v>1.8</v>
      </c>
      <c r="I8" s="9">
        <f>[1]Лист1!H219</f>
        <v>0.36</v>
      </c>
      <c r="J8" s="9">
        <f>[1]Лист1!I219</f>
        <v>6.97</v>
      </c>
    </row>
    <row r="9" spans="1:10" ht="15" thickBot="1" x14ac:dyDescent="0.35">
      <c r="A9" s="1"/>
      <c r="B9" s="36"/>
      <c r="C9" s="8"/>
      <c r="D9" s="23"/>
      <c r="E9" s="8"/>
      <c r="F9" s="10"/>
      <c r="G9" s="24"/>
      <c r="H9" s="24"/>
      <c r="I9" s="24"/>
      <c r="J9" s="24"/>
    </row>
    <row r="10" spans="1:10" ht="15" thickBot="1" x14ac:dyDescent="0.35">
      <c r="A10" s="14"/>
      <c r="B10" s="15" t="s">
        <v>16</v>
      </c>
      <c r="C10" s="19"/>
      <c r="D10" s="20"/>
      <c r="E10" s="29">
        <v>645</v>
      </c>
      <c r="F10" s="29">
        <f t="shared" ref="F10" si="0">SUM(F3:F9)</f>
        <v>114.75999999999999</v>
      </c>
      <c r="G10" s="29">
        <v>557.9</v>
      </c>
      <c r="H10" s="29">
        <v>22</v>
      </c>
      <c r="I10" s="29">
        <v>21</v>
      </c>
      <c r="J10" s="29">
        <v>85</v>
      </c>
    </row>
    <row r="11" spans="1:10" x14ac:dyDescent="0.3">
      <c r="A11" s="59" t="s">
        <v>18</v>
      </c>
      <c r="B11" s="38" t="s">
        <v>19</v>
      </c>
      <c r="C11" s="8">
        <f>[1]Лист1!K223</f>
        <v>576</v>
      </c>
      <c r="D11" s="26" t="str">
        <f>[1]Лист1!E223</f>
        <v>Гарнир из овощей (помидоры,зеленый горошек консервированный,зелень)</v>
      </c>
      <c r="E11" s="8">
        <f>[1]Лист1!F223</f>
        <v>60</v>
      </c>
      <c r="F11" s="9">
        <f>[1]Лист1!L223</f>
        <v>29.26</v>
      </c>
      <c r="G11" s="8">
        <f>[1]Лист1!J223</f>
        <v>46</v>
      </c>
      <c r="H11" s="8">
        <f>[1]Лист1!G223</f>
        <v>1.17</v>
      </c>
      <c r="I11" s="8">
        <f>[1]Лист1!H223</f>
        <v>2.4700000000000002</v>
      </c>
      <c r="J11" s="8">
        <f>[1]Лист1!I223</f>
        <v>1.6</v>
      </c>
    </row>
    <row r="12" spans="1:10" ht="28.8" x14ac:dyDescent="0.3">
      <c r="A12" s="60"/>
      <c r="B12" s="38" t="s">
        <v>20</v>
      </c>
      <c r="C12" s="11">
        <f>[1]Лист1!K224</f>
        <v>140</v>
      </c>
      <c r="D12" s="27" t="str">
        <f>[1]Лист1!E224</f>
        <v>Суп картофельный с макаронными изделиями (вермишель)</v>
      </c>
      <c r="E12" s="11">
        <f>[1]Лист1!F224</f>
        <v>200</v>
      </c>
      <c r="F12" s="13">
        <f>[1]Лист1!L224</f>
        <v>21</v>
      </c>
      <c r="G12" s="11">
        <f>[1]Лист1!J224</f>
        <v>139.69</v>
      </c>
      <c r="H12" s="11">
        <f>[1]Лист1!G224</f>
        <v>3.17</v>
      </c>
      <c r="I12" s="11">
        <f>[1]Лист1!H224</f>
        <v>3.77</v>
      </c>
      <c r="J12" s="11">
        <f>[1]Лист1!I224</f>
        <v>28.5</v>
      </c>
    </row>
    <row r="13" spans="1:10" x14ac:dyDescent="0.3">
      <c r="A13" s="60"/>
      <c r="B13" s="38" t="s">
        <v>21</v>
      </c>
      <c r="C13" s="11">
        <f>[1]Лист1!K225</f>
        <v>456</v>
      </c>
      <c r="D13" s="27" t="str">
        <f>[1]Лист1!E225</f>
        <v>Зразы рубленые</v>
      </c>
      <c r="E13" s="11">
        <f>[1]Лист1!F225</f>
        <v>90</v>
      </c>
      <c r="F13" s="13">
        <f>[1]Лист1!L225</f>
        <v>74</v>
      </c>
      <c r="G13" s="11">
        <f>[1]Лист1!J225</f>
        <v>163</v>
      </c>
      <c r="H13" s="11">
        <f>[1]Лист1!G225</f>
        <v>10.9</v>
      </c>
      <c r="I13" s="11">
        <f>[1]Лист1!H225</f>
        <v>12.9</v>
      </c>
      <c r="J13" s="11">
        <f>[1]Лист1!I225</f>
        <v>9.3800000000000008</v>
      </c>
    </row>
    <row r="14" spans="1:10" x14ac:dyDescent="0.3">
      <c r="A14" s="60"/>
      <c r="B14" s="38" t="s">
        <v>24</v>
      </c>
      <c r="C14" s="8">
        <f>[1]Лист1!K226</f>
        <v>203</v>
      </c>
      <c r="D14" s="22" t="str">
        <f>[1]Лист1!E226</f>
        <v>Картофель    отварной  (молодой)</v>
      </c>
      <c r="E14" s="11">
        <f>[1]Лист1!F226</f>
        <v>150</v>
      </c>
      <c r="F14" s="9">
        <f>[1]Лист1!L226</f>
        <v>43.67</v>
      </c>
      <c r="G14" s="9">
        <f>[1]Лист1!J226</f>
        <v>95</v>
      </c>
      <c r="H14" s="39">
        <f>[1]Лист1!G226</f>
        <v>3.88</v>
      </c>
      <c r="I14" s="9">
        <f>[1]Лист1!H226</f>
        <v>5.7</v>
      </c>
      <c r="J14" s="9">
        <f>[1]Лист1!I226</f>
        <v>16.7</v>
      </c>
    </row>
    <row r="15" spans="1:10" x14ac:dyDescent="0.3">
      <c r="A15" s="60"/>
      <c r="B15" s="38" t="s">
        <v>17</v>
      </c>
      <c r="C15" s="12">
        <f>[1]Лист1!K227</f>
        <v>707</v>
      </c>
      <c r="D15" s="22" t="str">
        <f>[1]Лист1!E227</f>
        <v>Сок фруктовый мультифрукт "Диас"т/п</v>
      </c>
      <c r="E15" s="8">
        <f>[1]Лист1!F227</f>
        <v>200</v>
      </c>
      <c r="F15" s="9">
        <f>[1]Лист1!L227</f>
        <v>35</v>
      </c>
      <c r="G15" s="8">
        <f>[1]Лист1!J227</f>
        <v>98</v>
      </c>
      <c r="H15" s="8">
        <f>[1]Лист1!G227</f>
        <v>0.5</v>
      </c>
      <c r="I15" s="8">
        <f>[1]Лист1!H227</f>
        <v>0.1</v>
      </c>
      <c r="J15" s="8">
        <f>[1]Лист1!I227</f>
        <v>11</v>
      </c>
    </row>
    <row r="16" spans="1:10" x14ac:dyDescent="0.3">
      <c r="A16" s="40"/>
      <c r="B16" s="38" t="s">
        <v>25</v>
      </c>
      <c r="C16" s="12">
        <f>[1]Лист1!K228</f>
        <v>0</v>
      </c>
      <c r="D16" s="22" t="str">
        <f>[1]Лист1!E228</f>
        <v>Хлеб пшеничный йодированный</v>
      </c>
      <c r="E16" s="8">
        <f>[1]Лист1!F228</f>
        <v>60</v>
      </c>
      <c r="F16" s="9">
        <f>[1]Лист1!L228</f>
        <v>4.62</v>
      </c>
      <c r="G16" s="8">
        <f>[1]Лист1!J228</f>
        <v>146.76</v>
      </c>
      <c r="H16" s="8">
        <f>[1]Лист1!G228</f>
        <v>4.74</v>
      </c>
      <c r="I16" s="8">
        <f>[1]Лист1!H228</f>
        <v>0.6</v>
      </c>
      <c r="J16" s="8">
        <f>[1]Лист1!I228</f>
        <v>27</v>
      </c>
    </row>
    <row r="17" spans="1:10" x14ac:dyDescent="0.3">
      <c r="A17" s="34"/>
      <c r="B17" s="38" t="s">
        <v>23</v>
      </c>
      <c r="C17" s="12">
        <f>[1]Лист1!K229</f>
        <v>0</v>
      </c>
      <c r="D17" s="22" t="str">
        <f>[1]Лист1!E229</f>
        <v>Хлеб ржано-пшеничный</v>
      </c>
      <c r="E17" s="8">
        <f>[1]Лист1!F229</f>
        <v>30</v>
      </c>
      <c r="F17" s="13">
        <f>[1]Лист1!L229</f>
        <v>2.79</v>
      </c>
      <c r="G17" s="8">
        <f>[1]Лист1!J229</f>
        <v>42</v>
      </c>
      <c r="H17" s="8">
        <f>[1]Лист1!G229</f>
        <v>1.98</v>
      </c>
      <c r="I17" s="8">
        <f>[1]Лист1!H229</f>
        <v>0.36</v>
      </c>
      <c r="J17" s="8">
        <f>[1]Лист1!I229</f>
        <v>10.02</v>
      </c>
    </row>
    <row r="18" spans="1:10" x14ac:dyDescent="0.3">
      <c r="A18" s="48"/>
      <c r="B18" s="7"/>
      <c r="C18" s="50"/>
      <c r="D18" s="51"/>
      <c r="E18" s="52"/>
      <c r="F18" s="53"/>
      <c r="G18" s="52"/>
      <c r="H18" s="52"/>
      <c r="I18" s="52"/>
      <c r="J18" s="52"/>
    </row>
    <row r="19" spans="1:10" ht="15" thickBot="1" x14ac:dyDescent="0.35">
      <c r="A19" s="7"/>
      <c r="B19" s="16" t="s">
        <v>16</v>
      </c>
      <c r="C19" s="21"/>
      <c r="D19" s="21"/>
      <c r="E19" s="28">
        <v>790</v>
      </c>
      <c r="F19" s="28">
        <v>210.34</v>
      </c>
      <c r="G19" s="28">
        <v>730.45</v>
      </c>
      <c r="H19" s="28">
        <v>26.34</v>
      </c>
      <c r="I19" s="28">
        <v>25.9</v>
      </c>
      <c r="J19" s="28">
        <v>104.2</v>
      </c>
    </row>
    <row r="20" spans="1:10" ht="15.75" customHeight="1" thickBot="1" x14ac:dyDescent="0.35">
      <c r="A20" s="17"/>
      <c r="B20" s="57" t="s">
        <v>22</v>
      </c>
      <c r="C20" s="58"/>
      <c r="D20" s="30"/>
      <c r="E20" s="18">
        <f t="shared" ref="E20:J20" si="1">E10+E19</f>
        <v>1435</v>
      </c>
      <c r="F20" s="18">
        <f t="shared" si="1"/>
        <v>325.10000000000002</v>
      </c>
      <c r="G20" s="18">
        <f t="shared" si="1"/>
        <v>1288.3499999999999</v>
      </c>
      <c r="H20" s="18">
        <f t="shared" si="1"/>
        <v>48.34</v>
      </c>
      <c r="I20" s="18">
        <f t="shared" si="1"/>
        <v>46.9</v>
      </c>
      <c r="J20" s="32">
        <f t="shared" si="1"/>
        <v>189.2</v>
      </c>
    </row>
    <row r="21" spans="1:10" x14ac:dyDescent="0.3">
      <c r="A21" s="31"/>
      <c r="B21" s="31"/>
      <c r="C21" s="31"/>
      <c r="D21" s="31"/>
      <c r="E21" s="31"/>
      <c r="F21" s="31"/>
      <c r="G21" s="31"/>
      <c r="H21" s="31"/>
      <c r="I21" s="31"/>
      <c r="J21" s="31"/>
    </row>
    <row r="22" spans="1:10" x14ac:dyDescent="0.3">
      <c r="A22" s="31"/>
      <c r="B22" s="31"/>
      <c r="C22" s="31"/>
      <c r="D22" s="31"/>
      <c r="E22" s="31"/>
      <c r="F22" s="31"/>
      <c r="G22" s="31"/>
      <c r="H22" s="31"/>
      <c r="I22" s="31"/>
      <c r="J22" s="31"/>
    </row>
    <row r="23" spans="1:10" x14ac:dyDescent="0.3">
      <c r="A23" s="31"/>
      <c r="B23" s="31"/>
      <c r="C23" s="31"/>
      <c r="D23" s="31"/>
      <c r="E23" s="31"/>
      <c r="F23" s="31"/>
      <c r="G23" s="31"/>
      <c r="H23" s="31"/>
      <c r="I23" s="31"/>
      <c r="J23" s="31"/>
    </row>
    <row r="24" spans="1:10" x14ac:dyDescent="0.3">
      <c r="A24" s="31"/>
      <c r="B24" s="31"/>
      <c r="C24" s="31"/>
      <c r="D24" s="31"/>
      <c r="E24" s="31"/>
      <c r="F24" s="31"/>
      <c r="G24" s="31"/>
      <c r="H24" s="31"/>
      <c r="I24" s="31"/>
      <c r="J24" s="31"/>
    </row>
    <row r="25" spans="1:10" x14ac:dyDescent="0.3">
      <c r="A25" s="31"/>
      <c r="B25" s="31"/>
      <c r="C25" s="31"/>
      <c r="D25" s="31"/>
      <c r="E25" s="31"/>
      <c r="F25" s="31"/>
      <c r="G25" s="31"/>
      <c r="H25" s="31"/>
      <c r="I25" s="31"/>
      <c r="J25" s="31"/>
    </row>
    <row r="26" spans="1:10" x14ac:dyDescent="0.3">
      <c r="A26" s="31"/>
      <c r="B26" s="31"/>
      <c r="C26" s="31"/>
      <c r="D26" s="31"/>
      <c r="E26" s="31"/>
      <c r="F26" s="31"/>
      <c r="G26" s="31"/>
      <c r="H26" s="31"/>
      <c r="I26" s="31"/>
      <c r="J26" s="31"/>
    </row>
  </sheetData>
  <mergeCells count="3">
    <mergeCell ref="B1:D1"/>
    <mergeCell ref="B20:C20"/>
    <mergeCell ref="A11:A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2026-06-25T07:03:32Z</dcterms:modified>
</cp:coreProperties>
</file>